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/>
  </bookViews>
  <sheets>
    <sheet name="Buying for Cash Flow" sheetId="4" r:id="rId1"/>
  </sheets>
  <calcPr calcId="125725"/>
</workbook>
</file>

<file path=xl/calcChain.xml><?xml version="1.0" encoding="utf-8"?>
<calcChain xmlns="http://schemas.openxmlformats.org/spreadsheetml/2006/main">
  <c r="H31" i="4"/>
  <c r="G31"/>
  <c r="H14"/>
  <c r="H17"/>
  <c r="H15"/>
  <c r="H22" l="1"/>
  <c r="G27"/>
  <c r="H27" s="1"/>
  <c r="G25"/>
  <c r="H25" s="1"/>
  <c r="G24"/>
  <c r="H24" s="1"/>
  <c r="G23"/>
  <c r="G22"/>
  <c r="H21"/>
  <c r="G21"/>
  <c r="H16"/>
  <c r="H13"/>
  <c r="H23" l="1"/>
  <c r="H28" s="1"/>
  <c r="H29" s="1"/>
  <c r="G26"/>
  <c r="G28" l="1"/>
  <c r="G29" s="1"/>
  <c r="F32" l="1"/>
  <c r="E32"/>
</calcChain>
</file>

<file path=xl/sharedStrings.xml><?xml version="1.0" encoding="utf-8"?>
<sst xmlns="http://schemas.openxmlformats.org/spreadsheetml/2006/main" count="28" uniqueCount="28">
  <si>
    <t>Purchase Price</t>
  </si>
  <si>
    <t>Rent</t>
  </si>
  <si>
    <t>Taxes</t>
  </si>
  <si>
    <t>Theoretical Cash Flow</t>
  </si>
  <si>
    <t>Mortgage Payment</t>
  </si>
  <si>
    <t>Down Payment</t>
  </si>
  <si>
    <t>Loan Duration yrs</t>
  </si>
  <si>
    <t>Cap Rate</t>
  </si>
  <si>
    <t>Vacancy%</t>
  </si>
  <si>
    <t>Repairs%</t>
  </si>
  <si>
    <t>Property Mgt%</t>
  </si>
  <si>
    <t>Cash On Cash</t>
  </si>
  <si>
    <t>Financed Purchase</t>
  </si>
  <si>
    <t>Total Monthly Expenses</t>
  </si>
  <si>
    <t>HOA</t>
  </si>
  <si>
    <t>(calculated from above)</t>
  </si>
  <si>
    <t>Insurance</t>
  </si>
  <si>
    <t>Interest Rate</t>
  </si>
  <si>
    <t>Down Pmt %</t>
  </si>
  <si>
    <t>Closing Cost %</t>
  </si>
  <si>
    <t>Closing costs</t>
  </si>
  <si>
    <t># of payments</t>
  </si>
  <si>
    <t>APR</t>
  </si>
  <si>
    <t>Loan Amount</t>
  </si>
  <si>
    <t>All Cash Purchase</t>
  </si>
  <si>
    <t>-</t>
  </si>
  <si>
    <t>Directions - fill in yellow boxes with applicable information.</t>
  </si>
  <si>
    <t>(Per Month)</t>
  </si>
</sst>
</file>

<file path=xl/styles.xml><?xml version="1.0" encoding="utf-8"?>
<styleSheet xmlns="http://schemas.openxmlformats.org/spreadsheetml/2006/main">
  <numFmts count="4">
    <numFmt numFmtId="5" formatCode="&quot;$&quot;#,##0_);\(&quot;$&quot;#,##0\)"/>
    <numFmt numFmtId="164" formatCode="&quot;$&quot;#,##0.00"/>
    <numFmt numFmtId="165" formatCode="0.0"/>
    <numFmt numFmtId="166" formatCode="&quot;$&quot;#,##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4"/>
      <color rgb="FF333333"/>
      <name val="Georgia"/>
      <family val="1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 applyFont="1"/>
    <xf numFmtId="164" fontId="0" fillId="2" borderId="1" xfId="0" applyNumberFormat="1" applyFont="1" applyFill="1" applyBorder="1"/>
    <xf numFmtId="0" fontId="0" fillId="2" borderId="1" xfId="0" applyFont="1" applyFill="1" applyBorder="1"/>
    <xf numFmtId="9" fontId="0" fillId="2" borderId="1" xfId="1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5" fontId="4" fillId="0" borderId="0" xfId="0" applyNumberFormat="1" applyFont="1" applyFill="1" applyBorder="1"/>
    <xf numFmtId="9" fontId="4" fillId="0" borderId="0" xfId="0" applyNumberFormat="1" applyFont="1" applyFill="1" applyBorder="1"/>
    <xf numFmtId="0" fontId="0" fillId="5" borderId="2" xfId="0" applyFont="1" applyFill="1" applyBorder="1"/>
    <xf numFmtId="0" fontId="0" fillId="4" borderId="1" xfId="0" applyFont="1" applyFill="1" applyBorder="1" applyAlignment="1">
      <alignment horizontal="right"/>
    </xf>
    <xf numFmtId="164" fontId="0" fillId="4" borderId="1" xfId="0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164" fontId="0" fillId="4" borderId="4" xfId="0" applyNumberFormat="1" applyFont="1" applyFill="1" applyBorder="1"/>
    <xf numFmtId="164" fontId="0" fillId="4" borderId="4" xfId="0" applyNumberFormat="1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/>
    </xf>
    <xf numFmtId="0" fontId="7" fillId="0" borderId="0" xfId="0" applyFont="1" applyFill="1" applyAlignment="1">
      <alignment wrapText="1"/>
    </xf>
    <xf numFmtId="0" fontId="0" fillId="0" borderId="1" xfId="0" applyFont="1" applyBorder="1"/>
    <xf numFmtId="0" fontId="0" fillId="0" borderId="1" xfId="0" applyBorder="1"/>
    <xf numFmtId="166" fontId="0" fillId="4" borderId="1" xfId="0" applyNumberFormat="1" applyFont="1" applyFill="1" applyBorder="1"/>
    <xf numFmtId="164" fontId="0" fillId="4" borderId="1" xfId="0" applyNumberFormat="1" applyFont="1" applyFill="1" applyBorder="1"/>
    <xf numFmtId="9" fontId="0" fillId="2" borderId="1" xfId="0" applyNumberFormat="1" applyFont="1" applyFill="1" applyBorder="1"/>
    <xf numFmtId="166" fontId="0" fillId="0" borderId="1" xfId="0" applyNumberFormat="1" applyFont="1" applyBorder="1" applyAlignment="1">
      <alignment horizontal="center"/>
    </xf>
    <xf numFmtId="166" fontId="0" fillId="2" borderId="1" xfId="0" applyNumberFormat="1" applyFont="1" applyFill="1" applyBorder="1"/>
    <xf numFmtId="164" fontId="1" fillId="4" borderId="1" xfId="0" applyNumberFormat="1" applyFont="1" applyFill="1" applyBorder="1"/>
    <xf numFmtId="0" fontId="0" fillId="5" borderId="1" xfId="0" applyFont="1" applyFill="1" applyBorder="1" applyAlignment="1">
      <alignment horizontal="left"/>
    </xf>
    <xf numFmtId="164" fontId="1" fillId="5" borderId="1" xfId="0" applyNumberFormat="1" applyFont="1" applyFill="1" applyBorder="1"/>
    <xf numFmtId="40" fontId="9" fillId="3" borderId="11" xfId="0" applyNumberFormat="1" applyFont="1" applyFill="1" applyBorder="1" applyAlignment="1">
      <alignment horizontal="center" vertical="center" wrapText="1"/>
    </xf>
    <xf numFmtId="0" fontId="0" fillId="0" borderId="14" xfId="0" applyFont="1" applyBorder="1"/>
    <xf numFmtId="164" fontId="1" fillId="4" borderId="4" xfId="0" applyNumberFormat="1" applyFont="1" applyFill="1" applyBorder="1"/>
    <xf numFmtId="0" fontId="0" fillId="5" borderId="14" xfId="0" applyFont="1" applyFill="1" applyBorder="1" applyAlignment="1">
      <alignment horizontal="left"/>
    </xf>
    <xf numFmtId="164" fontId="1" fillId="5" borderId="4" xfId="0" applyNumberFormat="1" applyFont="1" applyFill="1" applyBorder="1"/>
    <xf numFmtId="0" fontId="7" fillId="6" borderId="0" xfId="0" applyFont="1" applyFill="1" applyAlignment="1"/>
    <xf numFmtId="0" fontId="7" fillId="6" borderId="0" xfId="0" applyFont="1" applyFill="1" applyAlignment="1">
      <alignment wrapText="1"/>
    </xf>
    <xf numFmtId="0" fontId="0" fillId="0" borderId="14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165" fontId="10" fillId="3" borderId="8" xfId="0" applyNumberFormat="1" applyFont="1" applyFill="1" applyBorder="1" applyAlignment="1">
      <alignment horizontal="center" vertical="center"/>
    </xf>
    <xf numFmtId="165" fontId="10" fillId="3" borderId="9" xfId="0" applyNumberFormat="1" applyFont="1" applyFill="1" applyBorder="1" applyAlignment="1">
      <alignment horizontal="center" vertical="center"/>
    </xf>
    <xf numFmtId="2" fontId="11" fillId="3" borderId="12" xfId="0" applyNumberFormat="1" applyFont="1" applyFill="1" applyBorder="1" applyAlignment="1">
      <alignment horizontal="center" vertical="center"/>
    </xf>
    <xf numFmtId="2" fontId="11" fillId="3" borderId="13" xfId="0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2</xdr:row>
      <xdr:rowOff>57150</xdr:rowOff>
    </xdr:from>
    <xdr:to>
      <xdr:col>5</xdr:col>
      <xdr:colOff>483870</xdr:colOff>
      <xdr:row>6</xdr:row>
      <xdr:rowOff>2286</xdr:rowOff>
    </xdr:to>
    <xdr:pic>
      <xdr:nvPicPr>
        <xdr:cNvPr id="2" name="Picture 1" descr="bmg black (320x116)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6975" y="438150"/>
          <a:ext cx="1950720" cy="707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9:L33"/>
  <sheetViews>
    <sheetView showGridLines="0" tabSelected="1" workbookViewId="0">
      <selection activeCell="C7" sqref="C7"/>
    </sheetView>
  </sheetViews>
  <sheetFormatPr defaultRowHeight="15"/>
  <cols>
    <col min="1" max="4" width="9.140625" style="2"/>
    <col min="5" max="5" width="22.42578125" style="2" bestFit="1" customWidth="1"/>
    <col min="6" max="6" width="22.5703125" style="2" bestFit="1" customWidth="1"/>
    <col min="7" max="8" width="19.7109375" style="2" customWidth="1"/>
    <col min="9" max="9" width="17" style="3" bestFit="1" customWidth="1"/>
    <col min="10" max="10" width="11.7109375" style="2" customWidth="1"/>
    <col min="11" max="11" width="9.140625" style="2"/>
    <col min="12" max="12" width="12.7109375" style="2" bestFit="1" customWidth="1"/>
    <col min="13" max="16384" width="9.140625" style="2"/>
  </cols>
  <sheetData>
    <row r="9" spans="5:10" ht="15" customHeight="1">
      <c r="E9" s="38" t="s">
        <v>26</v>
      </c>
      <c r="F9" s="39"/>
      <c r="G9" s="39"/>
      <c r="H9" s="22"/>
      <c r="I9" s="22"/>
      <c r="J9" s="22"/>
    </row>
    <row r="11" spans="5:10">
      <c r="I11" s="4"/>
      <c r="J11" s="1"/>
    </row>
    <row r="12" spans="5:10">
      <c r="E12" s="23" t="s">
        <v>0</v>
      </c>
      <c r="F12" s="6">
        <v>110000</v>
      </c>
    </row>
    <row r="13" spans="5:10">
      <c r="E13" s="23" t="s">
        <v>1</v>
      </c>
      <c r="F13" s="6">
        <v>1195</v>
      </c>
      <c r="H13" s="15">
        <f>F14*12</f>
        <v>360</v>
      </c>
      <c r="I13" s="24" t="s">
        <v>21</v>
      </c>
    </row>
    <row r="14" spans="5:10">
      <c r="E14" s="23" t="s">
        <v>6</v>
      </c>
      <c r="F14" s="7">
        <v>30</v>
      </c>
      <c r="H14" s="15">
        <f>F15/12</f>
        <v>4.1666666666666666E-3</v>
      </c>
      <c r="I14" s="24" t="s">
        <v>22</v>
      </c>
    </row>
    <row r="15" spans="5:10">
      <c r="E15" s="24" t="s">
        <v>17</v>
      </c>
      <c r="F15" s="8">
        <v>0.05</v>
      </c>
      <c r="H15" s="16">
        <f>F16*F12</f>
        <v>22000</v>
      </c>
      <c r="I15" s="23" t="s">
        <v>5</v>
      </c>
    </row>
    <row r="16" spans="5:10">
      <c r="E16" s="24" t="s">
        <v>18</v>
      </c>
      <c r="F16" s="8">
        <v>0.2</v>
      </c>
      <c r="H16" s="16">
        <f>F12-H15</f>
        <v>88000</v>
      </c>
      <c r="I16" s="24" t="s">
        <v>23</v>
      </c>
    </row>
    <row r="17" spans="5:12">
      <c r="E17" s="24" t="s">
        <v>19</v>
      </c>
      <c r="F17" s="8">
        <v>0.05</v>
      </c>
      <c r="H17" s="16">
        <f>F12*F17</f>
        <v>5500</v>
      </c>
      <c r="I17" s="24" t="s">
        <v>20</v>
      </c>
    </row>
    <row r="19" spans="5:12" ht="15.75" thickBot="1"/>
    <row r="20" spans="5:12">
      <c r="E20" s="14"/>
      <c r="F20" s="52" t="s">
        <v>27</v>
      </c>
      <c r="G20" s="17" t="s">
        <v>12</v>
      </c>
      <c r="H20" s="18" t="s">
        <v>24</v>
      </c>
      <c r="I20" s="10"/>
      <c r="J20" s="11"/>
      <c r="K20" s="9"/>
      <c r="L20" s="9"/>
    </row>
    <row r="21" spans="5:12">
      <c r="E21" s="34" t="s">
        <v>2</v>
      </c>
      <c r="F21" s="6">
        <v>226.36</v>
      </c>
      <c r="G21" s="25">
        <f>F21*12</f>
        <v>2716.32</v>
      </c>
      <c r="H21" s="19">
        <f>F21</f>
        <v>226.36</v>
      </c>
      <c r="I21" s="9"/>
      <c r="J21" s="12"/>
      <c r="K21" s="9"/>
      <c r="L21" s="9"/>
    </row>
    <row r="22" spans="5:12">
      <c r="E22" s="34" t="s">
        <v>16</v>
      </c>
      <c r="F22" s="6">
        <v>83.33</v>
      </c>
      <c r="G22" s="25">
        <f>F22*12</f>
        <v>999.96</v>
      </c>
      <c r="H22" s="19">
        <f>F22</f>
        <v>83.33</v>
      </c>
      <c r="I22" s="9"/>
      <c r="J22" s="12"/>
      <c r="K22" s="9"/>
      <c r="L22" s="9"/>
    </row>
    <row r="23" spans="5:12">
      <c r="E23" s="34" t="s">
        <v>8</v>
      </c>
      <c r="F23" s="27">
        <v>0</v>
      </c>
      <c r="G23" s="26">
        <f>(F13*F23)</f>
        <v>0</v>
      </c>
      <c r="H23" s="19">
        <f>G23</f>
        <v>0</v>
      </c>
      <c r="I23" s="9"/>
      <c r="J23" s="13"/>
      <c r="K23" s="9"/>
      <c r="L23" s="9"/>
    </row>
    <row r="24" spans="5:12">
      <c r="E24" s="34" t="s">
        <v>9</v>
      </c>
      <c r="F24" s="27">
        <v>0</v>
      </c>
      <c r="G24" s="26">
        <f>(F13*F24)</f>
        <v>0</v>
      </c>
      <c r="H24" s="19">
        <f>G24</f>
        <v>0</v>
      </c>
      <c r="I24" s="9"/>
      <c r="J24" s="13"/>
      <c r="K24" s="9"/>
      <c r="L24" s="9"/>
    </row>
    <row r="25" spans="5:12">
      <c r="E25" s="34" t="s">
        <v>10</v>
      </c>
      <c r="F25" s="27">
        <v>0.09</v>
      </c>
      <c r="G25" s="26">
        <f>(F13*F25)</f>
        <v>107.55</v>
      </c>
      <c r="H25" s="19">
        <f>G25</f>
        <v>107.55</v>
      </c>
      <c r="I25" s="9"/>
      <c r="J25" s="13"/>
      <c r="K25" s="9"/>
      <c r="L25" s="9"/>
    </row>
    <row r="26" spans="5:12">
      <c r="E26" s="34" t="s">
        <v>4</v>
      </c>
      <c r="F26" s="28" t="s">
        <v>15</v>
      </c>
      <c r="G26" s="26">
        <f>(H14*H16)/(1-(1+H14)^-H13)</f>
        <v>472.40302825068159</v>
      </c>
      <c r="H26" s="20" t="s">
        <v>25</v>
      </c>
      <c r="I26" s="9"/>
      <c r="J26" s="12"/>
      <c r="K26" s="9"/>
      <c r="L26" s="9"/>
    </row>
    <row r="27" spans="5:12">
      <c r="E27" s="34" t="s">
        <v>14</v>
      </c>
      <c r="F27" s="29">
        <v>450</v>
      </c>
      <c r="G27" s="26">
        <f>F27/12</f>
        <v>37.5</v>
      </c>
      <c r="H27" s="19">
        <f>G27</f>
        <v>37.5</v>
      </c>
      <c r="I27" s="9"/>
      <c r="J27" s="9"/>
      <c r="K27" s="9"/>
      <c r="L27" s="9"/>
    </row>
    <row r="28" spans="5:12">
      <c r="E28" s="40" t="s">
        <v>13</v>
      </c>
      <c r="F28" s="41"/>
      <c r="G28" s="30">
        <f>F21+F22+G23+G24+G25+G26+G27</f>
        <v>927.1430282506816</v>
      </c>
      <c r="H28" s="35">
        <f>SUM(H21:H27)</f>
        <v>454.74</v>
      </c>
      <c r="I28" s="9"/>
      <c r="J28" s="9"/>
      <c r="K28" s="9"/>
      <c r="L28" s="9"/>
    </row>
    <row r="29" spans="5:12">
      <c r="E29" s="40" t="s">
        <v>3</v>
      </c>
      <c r="F29" s="41"/>
      <c r="G29" s="30">
        <f>F13-G28</f>
        <v>267.8569717493184</v>
      </c>
      <c r="H29" s="35">
        <f>F13-H28</f>
        <v>740.26</v>
      </c>
      <c r="I29" s="2"/>
    </row>
    <row r="30" spans="5:12" ht="5.25" customHeight="1">
      <c r="E30" s="36"/>
      <c r="F30" s="31"/>
      <c r="G30" s="32"/>
      <c r="H30" s="37"/>
      <c r="I30" s="2"/>
    </row>
    <row r="31" spans="5:12" ht="15.75">
      <c r="E31" s="21" t="s">
        <v>7</v>
      </c>
      <c r="F31" s="33" t="s">
        <v>11</v>
      </c>
      <c r="G31" s="46" t="str">
        <f>IF(G29&lt;50,"NO WAY!!!","POSITIVE CASH FLOW: BUY NOW!")</f>
        <v>POSITIVE CASH FLOW: BUY NOW!</v>
      </c>
      <c r="H31" s="49" t="str">
        <f>IF(H29&lt;50,"NO WAY!!!","POSITIVE CASH FLOW: BUY NOW!")</f>
        <v>POSITIVE CASH FLOW: BUY NOW!</v>
      </c>
      <c r="I31" s="5"/>
    </row>
    <row r="32" spans="5:12" ht="15.75" customHeight="1">
      <c r="E32" s="42">
        <f>((((G29+G26)*12)/F12)*100)</f>
        <v>8.0755636363636345</v>
      </c>
      <c r="F32" s="44">
        <f>((G29*12)/(H15+H17))*100</f>
        <v>11.688304221788441</v>
      </c>
      <c r="G32" s="47"/>
      <c r="H32" s="50"/>
      <c r="I32" s="5"/>
    </row>
    <row r="33" spans="5:8" ht="27.75" customHeight="1" thickBot="1">
      <c r="E33" s="43"/>
      <c r="F33" s="45"/>
      <c r="G33" s="48"/>
      <c r="H33" s="51"/>
    </row>
  </sheetData>
  <mergeCells count="6">
    <mergeCell ref="H31:H33"/>
    <mergeCell ref="E28:F28"/>
    <mergeCell ref="E29:F29"/>
    <mergeCell ref="E32:E33"/>
    <mergeCell ref="F32:F33"/>
    <mergeCell ref="G31:G33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Buying for Cash Flow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Thomas</dc:creator>
  <cp:lastModifiedBy>Tyson's Computer</cp:lastModifiedBy>
  <dcterms:created xsi:type="dcterms:W3CDTF">2013-09-14T00:07:57Z</dcterms:created>
  <dcterms:modified xsi:type="dcterms:W3CDTF">2013-11-21T17:45:12Z</dcterms:modified>
</cp:coreProperties>
</file>